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32" windowWidth="13416" windowHeight="8856"/>
  </bookViews>
  <sheets>
    <sheet name="podpisane umowy 1.5.1a" sheetId="3" r:id="rId1"/>
    <sheet name="Arkusz1" sheetId="4" r:id="rId2"/>
  </sheets>
  <externalReferences>
    <externalReference r:id="rId3"/>
  </externalReferences>
  <definedNames>
    <definedName name="_xlnm._FilterDatabase" localSheetId="0" hidden="1">'podpisane umowy 1.5.1a'!$A$2:$G$3</definedName>
  </definedNames>
  <calcPr calcId="145621"/>
</workbook>
</file>

<file path=xl/calcChain.xml><?xml version="1.0" encoding="utf-8"?>
<calcChain xmlns="http://schemas.openxmlformats.org/spreadsheetml/2006/main">
  <c r="G22" i="3" l="1"/>
  <c r="D16" i="3"/>
  <c r="F22" i="3" l="1"/>
  <c r="G2" i="4" l="1"/>
  <c r="D71" i="4"/>
</calcChain>
</file>

<file path=xl/sharedStrings.xml><?xml version="1.0" encoding="utf-8"?>
<sst xmlns="http://schemas.openxmlformats.org/spreadsheetml/2006/main" count="222" uniqueCount="222">
  <si>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</si>
  <si>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</si>
  <si>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</si>
  <si>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</si>
  <si>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</si>
  <si>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</si>
  <si>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</si>
  <si>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</si>
  <si>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</si>
  <si>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</si>
  <si>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</si>
  <si>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</si>
  <si>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</si>
  <si>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</si>
  <si>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</si>
  <si>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</si>
  <si>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</si>
  <si>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</si>
  <si>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</si>
  <si>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</si>
  <si>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</si>
  <si>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</si>
  <si>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</si>
  <si>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</si>
  <si>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</si>
  <si>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</si>
  <si>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</si>
  <si>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</si>
  <si>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</si>
  <si>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</si>
  <si>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</si>
  <si>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</si>
  <si>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</si>
  <si>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</si>
  <si>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</si>
  <si>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</si>
  <si>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</si>
  <si>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</si>
  <si>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</si>
  <si>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</si>
  <si>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</si>
  <si>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</si>
  <si>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</si>
  <si>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</si>
  <si>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</si>
  <si>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</si>
  <si>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</si>
  <si>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</si>
  <si>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</si>
  <si>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</si>
  <si>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</si>
  <si>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</si>
  <si>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</si>
  <si>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</si>
  <si>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</si>
  <si>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</si>
  <si>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</si>
  <si>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</si>
  <si>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</si>
  <si>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</si>
  <si>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</si>
  <si>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</si>
  <si>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</si>
  <si>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</si>
  <si>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</si>
  <si>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</si>
  <si>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</si>
  <si>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</si>
  <si>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</si>
  <si>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</si>
  <si>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</si>
  <si>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</si>
  <si>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</si>
  <si>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</si>
  <si>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</si>
  <si>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</si>
  <si>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</si>
  <si>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</si>
  <si>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</si>
  <si>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</si>
  <si>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</si>
  <si>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</si>
  <si>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</si>
  <si>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</si>
  <si>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</si>
  <si>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</si>
  <si>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</si>
  <si>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</si>
  <si>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</si>
  <si>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</si>
  <si>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</si>
  <si>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</si>
  <si>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</si>
  <si>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</si>
  <si>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</si>
  <si>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</si>
  <si>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</si>
  <si>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</si>
  <si>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</si>
  <si>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</si>
  <si>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</si>
  <si>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</si>
  <si>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</si>
  <si>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</si>
  <si>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</si>
  <si>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</si>
  <si>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</si>
  <si>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</si>
  <si>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</si>
  <si>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</si>
  <si>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</si>
  <si>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</si>
  <si>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</si>
  <si>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</si>
  <si>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</si>
  <si>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</si>
  <si>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</si>
  <si>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</si>
  <si>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</si>
  <si>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</si>
  <si>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</si>
  <si>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</si>
  <si>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</si>
  <si>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</si>
  <si>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</si>
  <si>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</si>
  <si>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</si>
  <si>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</si>
  <si>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</si>
  <si>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</si>
  <si>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</si>
  <si>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</si>
  <si>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</si>
  <si>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</si>
  <si>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</si>
  <si>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</si>
  <si>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</si>
  <si>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</si>
  <si>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</si>
  <si>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</si>
  <si>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</si>
  <si>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</si>
  <si>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</si>
  <si>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</si>
  <si>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</si>
  <si>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</si>
  <si>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</si>
  <si>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</si>
  <si>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</si>
  <si>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</si>
  <si>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</si>
  <si>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</si>
  <si>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</si>
  <si>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</si>
  <si>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</si>
  <si>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</si>
  <si>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</si>
  <si>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</si>
  <si>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</si>
  <si>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</si>
  <si>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</si>
  <si>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</si>
  <si>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</si>
  <si>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</si>
  <si>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Razem:</t>
  </si>
  <si>
    <t>Umowy podpisane we wrześniu 2017 konkurs 1.5.1.A nr naboru 0160/16</t>
  </si>
  <si>
    <t>RPDS.01.05.01-02-0515/16</t>
  </si>
  <si>
    <t>Hotel Dębowy Monika Kwiędacz-Krzeczkowska</t>
  </si>
  <si>
    <t>Innowacyjność procesowa i produktowa apiterapii w Hotelu Dębowym w Bielawie</t>
  </si>
  <si>
    <t>RPDS.01.05.01-02-0517/16</t>
  </si>
  <si>
    <t>Zakład Kamieniarski "KUCHNIE GRANITOWE" Paweł Kwiatkowski</t>
  </si>
  <si>
    <t>Wdrożenie nowych produktów kamieniarskich w segmencie dekoracyjnym i użytkowym</t>
  </si>
  <si>
    <t>RPDS.01.05.01-02-0585/16</t>
  </si>
  <si>
    <t>PAGERO SPÓŁKA Z OGRANICZONĄ ODPOWIEDZIALNOŚCIĄ</t>
  </si>
  <si>
    <t>Zakup nowoczesnych maszyn szansą wdrożenia innowacyjnych usług w firmie PAGERO</t>
  </si>
  <si>
    <t>RPDS.01.05.01-02-0606/16</t>
  </si>
  <si>
    <t>PROMET Spółka z ograniczoną odpowiedzialnością</t>
  </si>
  <si>
    <t>Wdrożenie nowych rozwiązań technologicznych w zakresie obróbki materiałów na podstawie własnych prac B+R w Promet</t>
  </si>
  <si>
    <t>RPDS.01.05.01-02-0592/16</t>
  </si>
  <si>
    <t>HAFROX sp. z o. o. sp.k-a</t>
  </si>
  <si>
    <t>Rozwój firmy Hafrox Sp. z o.o. S.K.A. poprzez wdrożenie innowacyjnych rozwiązań z branży kominkowej.</t>
  </si>
  <si>
    <t>RPDS.01.05.01-02-0716/16</t>
  </si>
  <si>
    <t>"CONTROL SYSTEM" HENRYK ZUPANSKI KRZYSZTOF JEDRZEJEWSKI sp.j.</t>
  </si>
  <si>
    <t>Opracowanie przenośnego analizatora parametrów pracy systemów różnicowania ciśnień z funkcją rejestracji dla systemów kontroli rozprzestrzeniania się dymu i ciepła drogą do wzrostu innowacyjności przedsiębiorstwa CONTROL SYSTEM HENRYK ŻUPAŃSKI KRZYSZTOF JĘDRZEJEWSKI S.J.</t>
  </si>
  <si>
    <t>RPDS.01.05.01-02-0569/16</t>
  </si>
  <si>
    <t>ZAKŁAD PRODUKCYJNO - HANDLOWY "ZOLWRO-BAUMEISTER" sp. z o. o.</t>
  </si>
  <si>
    <t>Wzrost innowacyjności i konkurencyjności firmy ZPH ZOLWRO-BAUMEISTER SP. Z O.O. poprzez wdrożenie nowej technologii produkcji oraz innowacyjnych produktów ekologicznych</t>
  </si>
  <si>
    <t>RPDS.01.05.01-02-0493/16</t>
  </si>
  <si>
    <t>PRAKTYKA STOMATOLOGICZNA EWA I JACEK GÓRSCY S.C.</t>
  </si>
  <si>
    <t>Dywersyfikacja firmy Praktyka Stomatologiczna Ewa i Jacek Górscy S.C. poprzez inwestycje w nowoczesne technologie stomatologiczne oraz wprowadzenie innowacji produktowych oraz innowacji procesowej.</t>
  </si>
  <si>
    <t>RPDS.01.05.01-02-0399/16</t>
  </si>
  <si>
    <t>ANOTIS ŚLUSARSTWO PRODUKCYJNO-USŁUGOWE LAKIERNIA PROSZKOWA MAREK PAŁDYNA</t>
  </si>
  <si>
    <t>Wdrożenie w firmie ANOTIS innowacji procesowej i produktowej</t>
  </si>
  <si>
    <t>RPDS.01.05.01-02-0364/16</t>
  </si>
  <si>
    <t>Mini Browar i Restauracja „Spiż” Arkadiusz Spiż</t>
  </si>
  <si>
    <t>Żywe muzeum browarnictwa wraz z innowacyjną linią do produkcji piwa - etap II</t>
  </si>
  <si>
    <t>RPDS.01.05.01-02-0334/16</t>
  </si>
  <si>
    <t>Mega sp. z o.o.</t>
  </si>
  <si>
    <t>"Wdrożenie innowacyjnego produktu o roboczej nazwie „SO” w firmie Mega Sp. Zo.o.”</t>
  </si>
  <si>
    <t>RPDS.01.05.01-02-0402/16</t>
  </si>
  <si>
    <t>PULVER MACHINING AND COATING Jacek Tomczak</t>
  </si>
  <si>
    <t>Wdrożenie innowacji procesowej w firmie PULVER MACHINING AND COATING Jacek Tomczak.</t>
  </si>
  <si>
    <t>RPDS.01.05.01-02-0326/16</t>
  </si>
  <si>
    <t>"KESSLER-POLSKA" SPÓŁKA Z OGRANICZONĄ ODPOWIEDZIALNOŚCIĄ</t>
  </si>
  <si>
    <t>Wzrost konkurencyjności firmy "KESSLER POLSKA” Sp. z o.o. poprzez wdrożenie na rynek innowacyjnych blatów stołowych typu MTS do maszyn do szycia.</t>
  </si>
  <si>
    <t>RPDS.01.05.01-02-0396/16</t>
  </si>
  <si>
    <t>Wzrost konkurencyjności firmy Euro-Tech Anna Wolak dzięki zakupowi nowoczesnej maszyny do tworzenia form do produkcji.</t>
  </si>
  <si>
    <t>FRANKONIA - POLAND sp. z o.o.</t>
  </si>
  <si>
    <t>Wdrożenie innowacji procesowej i produktowej w firmie Frankonia Poland Sp. z o.o.</t>
  </si>
  <si>
    <t>RPDS.01.05.01-02-0424/16</t>
  </si>
  <si>
    <t>NWP Frank Enözel</t>
  </si>
  <si>
    <t>Podniesienie innowacyjności Sowiej Doliny poprzez inwestycję w zakresie infrastruktury sportowo - rekreacyjnej.</t>
  </si>
  <si>
    <t>RPDS.01.05.01-02-0676/16</t>
  </si>
  <si>
    <t>Gandalf Gągorowski Paweł</t>
  </si>
  <si>
    <t>Produkcja innowacyjnych dekoracji ceramicznych w technologii trzeciego wypału z użyciem materiałów ekologicznych.</t>
  </si>
  <si>
    <t>RPDS.01.05.01-02-0472/16</t>
  </si>
  <si>
    <t>INCANA S.A.</t>
  </si>
  <si>
    <t>Wprowadzenie na rynek innowacyjnych płytek betonowych ultra slim</t>
  </si>
  <si>
    <t>RPDS.01.05.01-02-0590/16</t>
  </si>
  <si>
    <t>FIRMA BARABAŚ sp. z o.o.</t>
  </si>
  <si>
    <t>Wdrożenie do produkcji elementów wibroprasowanych z zastosowaniem kruszywa pomiedziowego przez Barabaś Sp. z o.o.</t>
  </si>
  <si>
    <t>RPDS.01.05.01-02-0731/16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</si>
</sst>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(* #,##0.00_);_(* \(#,##0.00\);_(* &quot;-&quot;??_);_(@_)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2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9" borderId="2" applyNumberFormat="0" applyAlignment="0" applyProtection="0"/>
    <xf numFmtId="0" fontId="28" fillId="22" borderId="3" applyNumberFormat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23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4" fillId="0" borderId="0"/>
    <xf numFmtId="0" fontId="36" fillId="22" borderId="2" applyNumberFormat="0" applyAlignment="0" applyProtection="0"/>
    <xf numFmtId="9" fontId="24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5" borderId="10" applyNumberFormat="0" applyAlignment="0" applyProtection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2" fillId="27" borderId="0" applyNumberFormat="0" applyBorder="0" applyAlignment="0" applyProtection="0"/>
    <xf numFmtId="0" fontId="42" fillId="0" borderId="0"/>
    <xf numFmtId="43" fontId="42" fillId="0" borderId="0" applyFont="0" applyFill="0" applyBorder="0" applyAlignment="0" applyProtection="0"/>
  </cellStyleXfs>
  <cellXfs count="75"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4" fontId="43" fillId="3" borderId="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2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4" fontId="45" fillId="26" borderId="11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8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1" fillId="28" borderId="16" xfId="0" applyNumberFormat="1" applyFont="1" applyFill="1" applyBorder="1" applyAlignment="1">
      <alignment horizontal="center" vertical="top" wrapText="1"/>
    </xf>
    <xf numFmtId="4" fontId="51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53" fillId="0" borderId="11" xfId="0" applyFont="1" applyFill="1" applyBorder="1" applyAlignment="1" applyProtection="1">
      <alignment horizontal="left" vertical="center" wrapText="1"/>
    </xf>
    <xf numFmtId="0" fontId="53" fillId="0" borderId="11" xfId="0" applyFont="1" applyFill="1" applyBorder="1" applyAlignment="1" applyProtection="1">
      <alignment horizontal="center" vertical="center" wrapText="1"/>
    </xf>
    <xf numFmtId="0" fontId="54" fillId="0" borderId="11" xfId="0" applyFont="1" applyFill="1" applyBorder="1" applyAlignment="1" applyProtection="1">
      <alignment horizontal="center" vertical="center" wrapText="1"/>
    </xf>
    <xf numFmtId="4" fontId="53" fillId="0" borderId="11" xfId="0" applyNumberFormat="1" applyFont="1" applyFill="1" applyBorder="1" applyAlignment="1" applyProtection="1">
      <alignment horizontal="right" vertical="center" wrapText="1"/>
    </xf>
    <xf numFmtId="0" fontId="56" fillId="2" borderId="11" xfId="0" applyFont="1" applyFill="1" applyBorder="1" applyAlignment="1" applyProtection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43" fontId="1" fillId="0" borderId="11" xfId="51" applyFont="1" applyFill="1" applyBorder="1" applyAlignment="1">
      <alignment horizontal="right" vertical="center" wrapText="1"/>
    </xf>
    <xf numFmtId="4" fontId="55" fillId="0" borderId="11" xfId="0" applyNumberFormat="1" applyFont="1" applyFill="1" applyBorder="1" applyAlignment="1" applyProtection="1">
      <alignment horizontal="right" vertical="center" wrapText="1"/>
    </xf>
    <xf numFmtId="4" fontId="54" fillId="0" borderId="11" xfId="0" applyNumberFormat="1" applyFont="1" applyFill="1" applyBorder="1" applyAlignment="1" applyProtection="1">
      <alignment horizontal="right" vertical="center" wrapText="1"/>
    </xf>
    <xf numFmtId="43" fontId="45" fillId="0" borderId="11" xfId="51" applyFont="1" applyFill="1" applyBorder="1" applyAlignment="1">
      <alignment horizontal="right" vertical="center" wrapText="1"/>
    </xf>
    <xf numFmtId="0" fontId="52" fillId="2" borderId="17" xfId="0" applyFont="1" applyFill="1" applyBorder="1" applyAlignment="1">
      <alignment horizontal="center" vertical="center" wrapText="1"/>
    </xf>
  </cellXfs>
  <cellStyles count="5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51" builtinId="3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aktacja/2014-2020%20%20konkursy/160_16%20-%201.5.1A/3)%20statystyki/umowy%20do%20podpisu%20nab&#243;r%20160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projektów poz. po meryt"/>
    </sheetNames>
    <sheetDataSet>
      <sheetData sheetId="0">
        <row r="19">
          <cell r="E19" t="str">
            <v>P.P.H.U. EUROTECH ANNA WOLAK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60" zoomScaleNormal="60" zoomScaleSheetLayoutView="85" workbookViewId="0">
      <pane xSplit="4" ySplit="2" topLeftCell="E6" activePane="bottomRight" state="frozen"/>
      <selection pane="topRight" activeCell="E1" sqref="E1"/>
      <selection pane="bottomLeft" activeCell="A3" sqref="A3"/>
      <selection pane="bottomRight" activeCell="E11" sqref="E11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74" t="s">
        <v>165</v>
      </c>
      <c r="C1" s="74"/>
      <c r="D1" s="74"/>
      <c r="E1" s="74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8" t="s">
        <v>47</v>
      </c>
      <c r="B3" s="62" t="s">
        <v>166</v>
      </c>
      <c r="C3" s="69">
        <v>42979</v>
      </c>
      <c r="D3" s="63" t="s">
        <v>167</v>
      </c>
      <c r="E3" s="64" t="s">
        <v>168</v>
      </c>
      <c r="F3" s="65">
        <v>1778860.44</v>
      </c>
      <c r="G3" s="70">
        <v>573054.97199999995</v>
      </c>
    </row>
    <row r="4" spans="1:7" s="21" customFormat="1" ht="43.2">
      <c r="A4" s="18" t="s">
        <v>146</v>
      </c>
      <c r="B4" s="62" t="s">
        <v>169</v>
      </c>
      <c r="C4" s="69">
        <v>42983</v>
      </c>
      <c r="D4" s="63" t="s">
        <v>170</v>
      </c>
      <c r="E4" s="64" t="s">
        <v>171</v>
      </c>
      <c r="F4" s="65">
        <v>1021515</v>
      </c>
      <c r="G4" s="70">
        <v>348810</v>
      </c>
    </row>
    <row r="5" spans="1:7" s="21" customFormat="1" ht="96.6" customHeight="1">
      <c r="A5" s="18" t="s">
        <v>147</v>
      </c>
      <c r="B5" s="62" t="s">
        <v>172</v>
      </c>
      <c r="C5" s="69">
        <v>42983</v>
      </c>
      <c r="D5" s="63" t="s">
        <v>173</v>
      </c>
      <c r="E5" s="64" t="s">
        <v>174</v>
      </c>
      <c r="F5" s="65">
        <v>1956438</v>
      </c>
      <c r="G5" s="70">
        <v>668052</v>
      </c>
    </row>
    <row r="6" spans="1:7" s="21" customFormat="1" ht="69.900000000000006" customHeight="1">
      <c r="A6" s="18" t="s">
        <v>148</v>
      </c>
      <c r="B6" s="62" t="s">
        <v>175</v>
      </c>
      <c r="C6" s="69">
        <v>42983</v>
      </c>
      <c r="D6" s="63" t="s">
        <v>176</v>
      </c>
      <c r="E6" s="64" t="s">
        <v>177</v>
      </c>
      <c r="F6" s="65">
        <v>1414500</v>
      </c>
      <c r="G6" s="70">
        <v>517500</v>
      </c>
    </row>
    <row r="7" spans="1:7" s="21" customFormat="1" ht="69.900000000000006" customHeight="1">
      <c r="A7" s="18" t="s">
        <v>149</v>
      </c>
      <c r="B7" s="62" t="s">
        <v>178</v>
      </c>
      <c r="C7" s="69">
        <v>42984</v>
      </c>
      <c r="D7" s="63" t="s">
        <v>179</v>
      </c>
      <c r="E7" s="64" t="s">
        <v>180</v>
      </c>
      <c r="F7" s="65">
        <v>2370065.5699999998</v>
      </c>
      <c r="G7" s="70">
        <v>770753.02800000005</v>
      </c>
    </row>
    <row r="8" spans="1:7" s="21" customFormat="1" ht="69.900000000000006" customHeight="1">
      <c r="A8" s="18" t="s">
        <v>150</v>
      </c>
      <c r="B8" s="62" t="s">
        <v>181</v>
      </c>
      <c r="C8" s="69">
        <v>42985</v>
      </c>
      <c r="D8" s="63" t="s">
        <v>182</v>
      </c>
      <c r="E8" s="64" t="s">
        <v>183</v>
      </c>
      <c r="F8" s="65">
        <v>221664.71</v>
      </c>
      <c r="G8" s="70">
        <v>75690.39</v>
      </c>
    </row>
    <row r="9" spans="1:7" s="21" customFormat="1" ht="69.900000000000006" customHeight="1">
      <c r="A9" s="18" t="s">
        <v>151</v>
      </c>
      <c r="B9" s="62" t="s">
        <v>184</v>
      </c>
      <c r="C9" s="69">
        <v>42985</v>
      </c>
      <c r="D9" s="63" t="s">
        <v>185</v>
      </c>
      <c r="E9" s="64" t="s">
        <v>186</v>
      </c>
      <c r="F9" s="65">
        <v>519051.1</v>
      </c>
      <c r="G9" s="70">
        <v>216262.66</v>
      </c>
    </row>
    <row r="10" spans="1:7" s="21" customFormat="1" ht="69.900000000000006" customHeight="1">
      <c r="A10" s="18" t="s">
        <v>152</v>
      </c>
      <c r="B10" s="62" t="s">
        <v>187</v>
      </c>
      <c r="C10" s="69">
        <v>42986</v>
      </c>
      <c r="D10" s="63" t="s">
        <v>188</v>
      </c>
      <c r="E10" s="64" t="s">
        <v>189</v>
      </c>
      <c r="F10" s="65">
        <v>424116</v>
      </c>
      <c r="G10" s="70">
        <v>148440.6</v>
      </c>
    </row>
    <row r="11" spans="1:7" ht="57.6">
      <c r="A11" s="18" t="s">
        <v>153</v>
      </c>
      <c r="B11" s="62" t="s">
        <v>190</v>
      </c>
      <c r="C11" s="69">
        <v>42986</v>
      </c>
      <c r="D11" s="63" t="s">
        <v>191</v>
      </c>
      <c r="E11" s="64" t="s">
        <v>192</v>
      </c>
      <c r="F11" s="71">
        <v>196800</v>
      </c>
      <c r="G11" s="71">
        <v>72000</v>
      </c>
    </row>
    <row r="12" spans="1:7" ht="54.6" customHeight="1">
      <c r="A12" s="18" t="s">
        <v>154</v>
      </c>
      <c r="B12" s="62" t="s">
        <v>193</v>
      </c>
      <c r="C12" s="69">
        <v>42986</v>
      </c>
      <c r="D12" s="63" t="s">
        <v>194</v>
      </c>
      <c r="E12" s="64" t="s">
        <v>195</v>
      </c>
      <c r="F12" s="71">
        <v>1358200.52</v>
      </c>
      <c r="G12" s="71">
        <v>386479.82</v>
      </c>
    </row>
    <row r="13" spans="1:7" ht="51.6" customHeight="1">
      <c r="A13" s="18" t="s">
        <v>155</v>
      </c>
      <c r="B13" s="62" t="s">
        <v>196</v>
      </c>
      <c r="C13" s="69">
        <v>42991</v>
      </c>
      <c r="D13" s="63" t="s">
        <v>197</v>
      </c>
      <c r="E13" s="64" t="s">
        <v>198</v>
      </c>
      <c r="F13" s="71">
        <v>3750710</v>
      </c>
      <c r="G13" s="71">
        <v>1145250</v>
      </c>
    </row>
    <row r="14" spans="1:7" ht="28.8">
      <c r="A14" s="18" t="s">
        <v>156</v>
      </c>
      <c r="B14" s="62" t="s">
        <v>199</v>
      </c>
      <c r="C14" s="69">
        <v>42991</v>
      </c>
      <c r="D14" s="63" t="s">
        <v>200</v>
      </c>
      <c r="E14" s="64" t="s">
        <v>201</v>
      </c>
      <c r="F14" s="71">
        <v>977850</v>
      </c>
      <c r="G14" s="71">
        <v>318000</v>
      </c>
    </row>
    <row r="15" spans="1:7" ht="43.2">
      <c r="A15" s="18" t="s">
        <v>157</v>
      </c>
      <c r="B15" s="62" t="s">
        <v>221</v>
      </c>
      <c r="C15" s="69">
        <v>42992</v>
      </c>
      <c r="D15" s="63" t="s">
        <v>203</v>
      </c>
      <c r="E15" s="64" t="s">
        <v>204</v>
      </c>
      <c r="F15" s="65">
        <v>4233660</v>
      </c>
      <c r="G15" s="70">
        <v>1035600</v>
      </c>
    </row>
    <row r="16" spans="1:7" ht="45" customHeight="1">
      <c r="A16" s="18" t="s">
        <v>158</v>
      </c>
      <c r="B16" s="62" t="s">
        <v>205</v>
      </c>
      <c r="C16" s="69">
        <v>42997</v>
      </c>
      <c r="D16" s="63" t="str">
        <f>'[1]Lista projektów poz. po meryt'!$E$19</f>
        <v>P.P.H.U. EUROTECH ANNA WOLAK</v>
      </c>
      <c r="E16" s="66" t="s">
        <v>206</v>
      </c>
      <c r="F16" s="65">
        <v>287820</v>
      </c>
      <c r="G16" s="70">
        <v>98280</v>
      </c>
    </row>
    <row r="17" spans="1:7" ht="33" customHeight="1">
      <c r="A17" s="18" t="s">
        <v>159</v>
      </c>
      <c r="B17" s="62" t="s">
        <v>202</v>
      </c>
      <c r="C17" s="69">
        <v>43004</v>
      </c>
      <c r="D17" s="63" t="s">
        <v>207</v>
      </c>
      <c r="E17" s="64" t="s">
        <v>208</v>
      </c>
      <c r="F17" s="72">
        <v>4920000</v>
      </c>
      <c r="G17" s="73">
        <v>1200000</v>
      </c>
    </row>
    <row r="18" spans="1:7" ht="42" customHeight="1">
      <c r="A18" s="18" t="s">
        <v>160</v>
      </c>
      <c r="B18" s="62" t="s">
        <v>209</v>
      </c>
      <c r="C18" s="69">
        <v>43006</v>
      </c>
      <c r="D18" s="63" t="s">
        <v>210</v>
      </c>
      <c r="E18" s="64" t="s">
        <v>211</v>
      </c>
      <c r="F18" s="65">
        <v>436723.8</v>
      </c>
      <c r="G18" s="70">
        <v>138949.25</v>
      </c>
    </row>
    <row r="19" spans="1:7" ht="60" customHeight="1">
      <c r="A19" s="18" t="s">
        <v>161</v>
      </c>
      <c r="B19" s="62" t="s">
        <v>212</v>
      </c>
      <c r="C19" s="69">
        <v>43006</v>
      </c>
      <c r="D19" s="63" t="s">
        <v>213</v>
      </c>
      <c r="E19" s="64" t="s">
        <v>214</v>
      </c>
      <c r="F19" s="65">
        <v>1974400</v>
      </c>
      <c r="G19" s="70">
        <v>734580</v>
      </c>
    </row>
    <row r="20" spans="1:7" ht="27.6">
      <c r="A20" s="18" t="s">
        <v>162</v>
      </c>
      <c r="B20" s="62" t="s">
        <v>215</v>
      </c>
      <c r="C20" s="69">
        <v>43007</v>
      </c>
      <c r="D20" s="63" t="s">
        <v>216</v>
      </c>
      <c r="E20" s="64" t="s">
        <v>217</v>
      </c>
      <c r="F20" s="65">
        <v>5000000</v>
      </c>
      <c r="G20" s="70">
        <v>1200000</v>
      </c>
    </row>
    <row r="21" spans="1:7" ht="27.6">
      <c r="A21" s="18" t="s">
        <v>163</v>
      </c>
      <c r="B21" s="62" t="s">
        <v>218</v>
      </c>
      <c r="C21" s="69">
        <v>43006</v>
      </c>
      <c r="D21" s="63" t="s">
        <v>219</v>
      </c>
      <c r="E21" s="64" t="s">
        <v>220</v>
      </c>
      <c r="F21" s="65">
        <v>4913358</v>
      </c>
      <c r="G21" s="70">
        <v>1597840</v>
      </c>
    </row>
    <row r="22" spans="1:7" ht="34.200000000000003" customHeight="1">
      <c r="E22" s="67" t="s">
        <v>164</v>
      </c>
      <c r="F22" s="68">
        <f>SUM(F3:F21)</f>
        <v>37755733.140000001</v>
      </c>
      <c r="G22" s="68">
        <f>SUM(G3:G21)</f>
        <v>11245542.720000001</v>
      </c>
    </row>
  </sheetData>
  <protectedRanges>
    <protectedRange sqref="D3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6" t="s">
        <v>54</v>
      </c>
      <c r="D2" s="50">
        <v>13821.14</v>
      </c>
      <c r="E2" s="59" t="s">
        <v>77</v>
      </c>
      <c r="F2" s="60">
        <v>13600</v>
      </c>
      <c r="G2" s="61">
        <f>F2-D2</f>
        <v>-221.13999999999942</v>
      </c>
    </row>
    <row r="3" spans="3:7" ht="15" thickBot="1">
      <c r="C3" s="10" t="s">
        <v>38</v>
      </c>
      <c r="D3" s="53">
        <v>48373.98</v>
      </c>
      <c r="E3" s="59" t="s">
        <v>78</v>
      </c>
      <c r="F3" s="60">
        <v>48373.98</v>
      </c>
    </row>
    <row r="4" spans="3:7" ht="15" thickBot="1">
      <c r="C4" s="20" t="s">
        <v>28</v>
      </c>
      <c r="D4" s="29">
        <v>34425</v>
      </c>
      <c r="E4" s="59" t="s">
        <v>79</v>
      </c>
      <c r="F4" s="60">
        <v>34425</v>
      </c>
    </row>
    <row r="5" spans="3:7" ht="14.4" thickBot="1">
      <c r="C5" s="10" t="s">
        <v>35</v>
      </c>
      <c r="D5" s="55">
        <v>34000</v>
      </c>
      <c r="E5" s="59" t="s">
        <v>80</v>
      </c>
      <c r="F5" s="60">
        <v>34000</v>
      </c>
    </row>
    <row r="6" spans="3:7" ht="15" thickBot="1">
      <c r="C6" s="20" t="s">
        <v>62</v>
      </c>
      <c r="D6" s="11">
        <v>34552.839999999997</v>
      </c>
      <c r="E6" s="59" t="s">
        <v>81</v>
      </c>
      <c r="F6" s="60">
        <v>34552.839999999997</v>
      </c>
    </row>
    <row r="7" spans="3:7" ht="14.4" thickBot="1">
      <c r="C7" s="17" t="s">
        <v>21</v>
      </c>
      <c r="D7" s="54">
        <v>34000</v>
      </c>
      <c r="E7" s="59" t="s">
        <v>82</v>
      </c>
      <c r="F7" s="60">
        <v>34000</v>
      </c>
    </row>
    <row r="8" spans="3:7" ht="14.4" thickBot="1">
      <c r="C8" s="17" t="s">
        <v>11</v>
      </c>
      <c r="D8" s="16">
        <v>34000</v>
      </c>
      <c r="E8" s="59" t="s">
        <v>83</v>
      </c>
      <c r="F8" s="60">
        <v>34000</v>
      </c>
    </row>
    <row r="9" spans="3:7" ht="14.4" thickBot="1">
      <c r="C9" s="10" t="s">
        <v>16</v>
      </c>
      <c r="D9" s="11">
        <v>34212.5</v>
      </c>
      <c r="E9" s="59" t="s">
        <v>84</v>
      </c>
      <c r="F9" s="60">
        <v>34212.5</v>
      </c>
    </row>
    <row r="10" spans="3:7" ht="15" thickBot="1">
      <c r="C10" s="10" t="s">
        <v>37</v>
      </c>
      <c r="D10" s="58">
        <v>13600</v>
      </c>
      <c r="E10" s="59" t="s">
        <v>85</v>
      </c>
      <c r="F10" s="60">
        <v>13600</v>
      </c>
    </row>
    <row r="11" spans="3:7" ht="15" thickBot="1">
      <c r="C11" s="46" t="s">
        <v>73</v>
      </c>
      <c r="D11" s="11">
        <v>88030.26</v>
      </c>
      <c r="E11" s="59" t="s">
        <v>86</v>
      </c>
      <c r="F11" s="60">
        <v>88030.26</v>
      </c>
    </row>
    <row r="12" spans="3:7" ht="15" thickBot="1">
      <c r="C12" s="10" t="s">
        <v>26</v>
      </c>
      <c r="D12" s="28">
        <v>34552.5</v>
      </c>
      <c r="E12" s="59" t="s">
        <v>87</v>
      </c>
      <c r="F12" s="60">
        <v>34552.5</v>
      </c>
    </row>
    <row r="13" spans="3:7" ht="15" thickBot="1">
      <c r="C13" s="10" t="s">
        <v>49</v>
      </c>
      <c r="D13" s="35">
        <v>13600</v>
      </c>
      <c r="E13" s="59" t="s">
        <v>88</v>
      </c>
      <c r="F13" s="60">
        <v>13600</v>
      </c>
    </row>
    <row r="14" spans="3:7" ht="14.4" thickBot="1">
      <c r="C14" s="10" t="s">
        <v>14</v>
      </c>
      <c r="D14" s="14">
        <v>48373.5</v>
      </c>
      <c r="E14" s="59" t="s">
        <v>89</v>
      </c>
      <c r="F14" s="60">
        <v>48373.5</v>
      </c>
    </row>
    <row r="15" spans="3:7" ht="15" thickBot="1">
      <c r="C15" s="20" t="s">
        <v>60</v>
      </c>
      <c r="D15" s="38">
        <v>34414.800000000003</v>
      </c>
      <c r="E15" s="59" t="s">
        <v>90</v>
      </c>
      <c r="F15" s="60">
        <v>34414.800000000003</v>
      </c>
    </row>
    <row r="16" spans="3:7" ht="15" thickBot="1">
      <c r="C16" s="20" t="s">
        <v>57</v>
      </c>
      <c r="D16" s="14">
        <v>34552.5</v>
      </c>
      <c r="E16" s="59" t="s">
        <v>91</v>
      </c>
      <c r="F16" s="60">
        <v>34552.5</v>
      </c>
    </row>
    <row r="17" spans="3:6" ht="15" thickBot="1">
      <c r="C17" s="20" t="s">
        <v>59</v>
      </c>
      <c r="D17" s="11">
        <v>33861.79</v>
      </c>
      <c r="E17" s="59" t="s">
        <v>92</v>
      </c>
      <c r="F17" s="60">
        <v>33861.79</v>
      </c>
    </row>
    <row r="18" spans="3:6" ht="15" thickBot="1">
      <c r="C18" s="36" t="s">
        <v>53</v>
      </c>
      <c r="D18" s="37">
        <v>33507</v>
      </c>
      <c r="E18" s="59" t="s">
        <v>93</v>
      </c>
      <c r="F18" s="60">
        <v>33507</v>
      </c>
    </row>
    <row r="19" spans="3:6" ht="14.4" thickBot="1">
      <c r="C19" s="12" t="s">
        <v>76</v>
      </c>
      <c r="D19" s="11">
        <v>34531.25</v>
      </c>
      <c r="E19" s="59" t="s">
        <v>94</v>
      </c>
      <c r="F19" s="60">
        <v>34531.25</v>
      </c>
    </row>
    <row r="20" spans="3:6" ht="15" thickBot="1">
      <c r="C20" s="20" t="s">
        <v>27</v>
      </c>
      <c r="D20" s="13">
        <v>10000</v>
      </c>
      <c r="E20" s="59" t="s">
        <v>95</v>
      </c>
      <c r="F20" s="60">
        <v>10000</v>
      </c>
    </row>
    <row r="21" spans="3:6" ht="15" thickBot="1">
      <c r="C21" s="20" t="s">
        <v>52</v>
      </c>
      <c r="D21" s="11">
        <v>13600</v>
      </c>
      <c r="E21" s="59" t="s">
        <v>96</v>
      </c>
      <c r="F21" s="60">
        <v>13600</v>
      </c>
    </row>
    <row r="22" spans="3:6" ht="15" thickBot="1">
      <c r="C22" s="20" t="s">
        <v>63</v>
      </c>
      <c r="D22" s="41">
        <v>33170.730000000003</v>
      </c>
      <c r="E22" s="59" t="s">
        <v>97</v>
      </c>
      <c r="F22" s="60">
        <v>33170.730000000003</v>
      </c>
    </row>
    <row r="23" spans="3:6" ht="14.4" thickBot="1">
      <c r="C23" s="10" t="s">
        <v>20</v>
      </c>
      <c r="D23" s="26">
        <v>43350</v>
      </c>
      <c r="E23" s="59" t="s">
        <v>98</v>
      </c>
      <c r="F23" s="60">
        <v>43350</v>
      </c>
    </row>
    <row r="24" spans="3:6" ht="15" thickBot="1">
      <c r="C24" s="10" t="s">
        <v>69</v>
      </c>
      <c r="D24" s="30">
        <v>13600</v>
      </c>
      <c r="E24" s="59" t="s">
        <v>99</v>
      </c>
      <c r="F24" s="60">
        <v>13600</v>
      </c>
    </row>
    <row r="25" spans="3:6" ht="15" thickBot="1">
      <c r="C25" s="20" t="s">
        <v>23</v>
      </c>
      <c r="D25" s="27">
        <v>13600</v>
      </c>
      <c r="E25" s="59" t="s">
        <v>100</v>
      </c>
      <c r="F25" s="60">
        <v>13600</v>
      </c>
    </row>
    <row r="26" spans="3:6" ht="15" thickBot="1">
      <c r="C26" s="44" t="s">
        <v>71</v>
      </c>
      <c r="D26" s="45">
        <v>13804</v>
      </c>
      <c r="E26" s="59" t="s">
        <v>101</v>
      </c>
      <c r="F26" s="60">
        <v>13804</v>
      </c>
    </row>
    <row r="27" spans="3:6" ht="15" thickBot="1">
      <c r="C27" s="20" t="s">
        <v>29</v>
      </c>
      <c r="D27" s="29">
        <v>33150</v>
      </c>
      <c r="E27" s="59" t="s">
        <v>102</v>
      </c>
      <c r="F27" s="60">
        <v>33150</v>
      </c>
    </row>
    <row r="28" spans="3:6" ht="14.4" thickBot="1">
      <c r="C28" s="10" t="s">
        <v>30</v>
      </c>
      <c r="D28" s="11">
        <v>34425</v>
      </c>
      <c r="E28" s="59" t="s">
        <v>103</v>
      </c>
      <c r="F28" s="60">
        <v>34425</v>
      </c>
    </row>
    <row r="29" spans="3:6" ht="15" thickBot="1">
      <c r="C29" s="20" t="s">
        <v>64</v>
      </c>
      <c r="D29" s="41">
        <v>34425</v>
      </c>
      <c r="E29" s="59" t="s">
        <v>104</v>
      </c>
      <c r="F29" s="60">
        <v>34425</v>
      </c>
    </row>
    <row r="30" spans="3:6" ht="14.4" thickBot="1">
      <c r="C30" s="10" t="s">
        <v>55</v>
      </c>
      <c r="D30" s="11">
        <v>33170.730000000003</v>
      </c>
      <c r="E30" s="59" t="s">
        <v>105</v>
      </c>
      <c r="F30" s="60">
        <v>33170.730000000003</v>
      </c>
    </row>
    <row r="31" spans="3:6" ht="15" thickBot="1">
      <c r="C31" s="10" t="s">
        <v>41</v>
      </c>
      <c r="D31" s="31">
        <v>33170.730000000003</v>
      </c>
      <c r="E31" s="59" t="s">
        <v>106</v>
      </c>
      <c r="F31" s="60">
        <v>33170.730000000003</v>
      </c>
    </row>
    <row r="32" spans="3:6" ht="15" thickBot="1">
      <c r="C32" s="10" t="s">
        <v>42</v>
      </c>
      <c r="D32" s="32">
        <v>69105.7</v>
      </c>
      <c r="E32" s="59" t="s">
        <v>107</v>
      </c>
      <c r="F32" s="60">
        <v>69105.7</v>
      </c>
    </row>
    <row r="33" spans="3:6" ht="15" thickBot="1">
      <c r="C33" s="44" t="s">
        <v>70</v>
      </c>
      <c r="D33" s="51">
        <v>10200</v>
      </c>
      <c r="E33" s="59" t="s">
        <v>108</v>
      </c>
      <c r="F33" s="60">
        <v>10200</v>
      </c>
    </row>
    <row r="34" spans="3:6" ht="14.4" thickBot="1">
      <c r="C34" s="10" t="s">
        <v>15</v>
      </c>
      <c r="D34" s="14">
        <v>10200</v>
      </c>
      <c r="E34" s="59" t="s">
        <v>109</v>
      </c>
      <c r="F34" s="60">
        <v>10200</v>
      </c>
    </row>
    <row r="35" spans="3:6" ht="15" thickBot="1">
      <c r="C35" s="46" t="s">
        <v>74</v>
      </c>
      <c r="D35" s="48">
        <v>10200</v>
      </c>
      <c r="E35" s="59" t="s">
        <v>110</v>
      </c>
      <c r="F35" s="60">
        <v>10200</v>
      </c>
    </row>
    <row r="36" spans="3:6" ht="15" thickBot="1">
      <c r="C36" s="20" t="s">
        <v>65</v>
      </c>
      <c r="D36" s="42">
        <v>13600</v>
      </c>
      <c r="E36" s="59" t="s">
        <v>111</v>
      </c>
      <c r="F36" s="60">
        <v>13600</v>
      </c>
    </row>
    <row r="37" spans="3:6" ht="15" thickBot="1">
      <c r="C37" s="20" t="s">
        <v>56</v>
      </c>
      <c r="D37" s="14">
        <v>13600</v>
      </c>
      <c r="E37" s="59" t="s">
        <v>112</v>
      </c>
      <c r="F37" s="60">
        <v>13600</v>
      </c>
    </row>
    <row r="38" spans="3:6" ht="15" thickBot="1">
      <c r="C38" s="20" t="s">
        <v>66</v>
      </c>
      <c r="D38" s="42">
        <v>13600</v>
      </c>
      <c r="E38" s="59" t="s">
        <v>113</v>
      </c>
      <c r="F38" s="60">
        <v>13600</v>
      </c>
    </row>
    <row r="39" spans="3:6" ht="15" thickBot="1">
      <c r="C39" s="10" t="s">
        <v>50</v>
      </c>
      <c r="D39" s="35">
        <v>34425</v>
      </c>
      <c r="E39" s="59" t="s">
        <v>114</v>
      </c>
      <c r="F39" s="60">
        <v>34425</v>
      </c>
    </row>
    <row r="40" spans="3:6" ht="15" thickBot="1">
      <c r="C40" s="10" t="s">
        <v>51</v>
      </c>
      <c r="D40" s="35">
        <v>34425</v>
      </c>
      <c r="E40" s="59" t="s">
        <v>115</v>
      </c>
      <c r="F40" s="60">
        <v>34425</v>
      </c>
    </row>
    <row r="41" spans="3:6" ht="15" thickBot="1">
      <c r="C41" s="44" t="s">
        <v>68</v>
      </c>
      <c r="D41" s="11">
        <v>48373.98</v>
      </c>
      <c r="E41" s="59" t="s">
        <v>116</v>
      </c>
      <c r="F41" s="60">
        <v>48373.98</v>
      </c>
    </row>
    <row r="42" spans="3:6" ht="15" thickBot="1">
      <c r="C42" s="46" t="s">
        <v>75</v>
      </c>
      <c r="D42" s="48">
        <v>45900</v>
      </c>
      <c r="E42" s="59" t="s">
        <v>117</v>
      </c>
      <c r="F42" s="60">
        <v>45900</v>
      </c>
    </row>
    <row r="43" spans="3:6" ht="14.4" thickBot="1">
      <c r="C43" s="10" t="s">
        <v>13</v>
      </c>
      <c r="D43" s="14">
        <v>34000</v>
      </c>
      <c r="E43" s="59" t="s">
        <v>118</v>
      </c>
      <c r="F43" s="60">
        <v>34000</v>
      </c>
    </row>
    <row r="44" spans="3:6" ht="15" thickBot="1">
      <c r="C44" s="20" t="s">
        <v>67</v>
      </c>
      <c r="D44" s="43">
        <v>44015.13</v>
      </c>
      <c r="E44" s="59" t="s">
        <v>119</v>
      </c>
      <c r="F44" s="60">
        <v>44015.13</v>
      </c>
    </row>
    <row r="45" spans="3:6" ht="14.4" thickBot="1">
      <c r="C45" s="10" t="s">
        <v>40</v>
      </c>
      <c r="D45" s="13">
        <v>42500</v>
      </c>
      <c r="E45" s="59" t="s">
        <v>120</v>
      </c>
      <c r="F45" s="60">
        <v>42500</v>
      </c>
    </row>
    <row r="46" spans="3:6" ht="14.4" thickBot="1">
      <c r="C46" s="10" t="s">
        <v>25</v>
      </c>
      <c r="D46" s="13">
        <v>34552.839999999997</v>
      </c>
      <c r="E46" s="59" t="s">
        <v>121</v>
      </c>
      <c r="F46" s="60">
        <v>34552.839999999997</v>
      </c>
    </row>
    <row r="47" spans="3:6" ht="15" thickBot="1">
      <c r="C47" s="20" t="s">
        <v>61</v>
      </c>
      <c r="D47" s="40">
        <v>42500</v>
      </c>
      <c r="E47" s="59" t="s">
        <v>122</v>
      </c>
      <c r="F47" s="60">
        <v>42500</v>
      </c>
    </row>
    <row r="48" spans="3:6" ht="14.4" thickBot="1">
      <c r="C48" s="10" t="s">
        <v>19</v>
      </c>
      <c r="D48" s="26">
        <v>13821.14</v>
      </c>
      <c r="E48" s="59" t="s">
        <v>123</v>
      </c>
      <c r="F48" s="60">
        <v>13821.14</v>
      </c>
    </row>
    <row r="49" spans="3:6" ht="14.4" thickBot="1">
      <c r="C49" s="10" t="s">
        <v>10</v>
      </c>
      <c r="D49" s="14">
        <v>34000</v>
      </c>
      <c r="E49" s="59" t="s">
        <v>124</v>
      </c>
      <c r="F49" s="60">
        <v>34000</v>
      </c>
    </row>
    <row r="50" spans="3:6" ht="15" thickBot="1">
      <c r="C50" s="20" t="s">
        <v>24</v>
      </c>
      <c r="D50" s="16">
        <v>34552.5</v>
      </c>
      <c r="E50" s="59" t="s">
        <v>125</v>
      </c>
      <c r="F50" s="60">
        <v>34552.5</v>
      </c>
    </row>
    <row r="51" spans="3:6" ht="15" thickBot="1">
      <c r="C51" s="10" t="s">
        <v>44</v>
      </c>
      <c r="D51" s="34">
        <v>34000</v>
      </c>
      <c r="E51" s="59" t="s">
        <v>126</v>
      </c>
      <c r="F51" s="60">
        <v>34000</v>
      </c>
    </row>
    <row r="52" spans="3:6" ht="14.4" thickBot="1">
      <c r="C52" s="10" t="s">
        <v>7</v>
      </c>
      <c r="D52" s="16">
        <v>13129.95</v>
      </c>
      <c r="E52" s="59" t="s">
        <v>127</v>
      </c>
      <c r="F52" s="60">
        <v>13129.95</v>
      </c>
    </row>
    <row r="53" spans="3:6" ht="14.4" thickBot="1">
      <c r="C53" s="10" t="s">
        <v>45</v>
      </c>
      <c r="D53" s="14">
        <v>34165.85</v>
      </c>
      <c r="E53" s="59" t="s">
        <v>128</v>
      </c>
      <c r="F53" s="60">
        <v>34165.85</v>
      </c>
    </row>
    <row r="54" spans="3:6" ht="14.4" thickBot="1">
      <c r="C54" s="10" t="s">
        <v>46</v>
      </c>
      <c r="D54" s="57">
        <v>34165.85</v>
      </c>
      <c r="E54" s="59" t="s">
        <v>129</v>
      </c>
      <c r="F54" s="60">
        <v>34165.85</v>
      </c>
    </row>
    <row r="55" spans="3:6" ht="14.4" thickBot="1">
      <c r="C55" s="10" t="s">
        <v>48</v>
      </c>
      <c r="D55" s="39">
        <v>34102</v>
      </c>
      <c r="E55" s="59" t="s">
        <v>130</v>
      </c>
      <c r="F55" s="60">
        <v>34102</v>
      </c>
    </row>
    <row r="56" spans="3:6" ht="14.4" thickBot="1">
      <c r="C56" s="10" t="s">
        <v>18</v>
      </c>
      <c r="D56" s="13">
        <v>34494.699999999997</v>
      </c>
      <c r="E56" s="59" t="s">
        <v>131</v>
      </c>
      <c r="F56" s="60">
        <v>34494.699999999997</v>
      </c>
    </row>
    <row r="57" spans="3:6" ht="14.4" thickBot="1">
      <c r="C57" s="10" t="s">
        <v>12</v>
      </c>
      <c r="D57" s="19">
        <v>43524.25</v>
      </c>
      <c r="E57" s="59" t="s">
        <v>132</v>
      </c>
      <c r="F57" s="60">
        <v>43524.25</v>
      </c>
    </row>
    <row r="58" spans="3:6" ht="15" thickBot="1">
      <c r="C58" s="22" t="s">
        <v>58</v>
      </c>
      <c r="D58" s="56">
        <v>39270</v>
      </c>
      <c r="E58" s="59" t="s">
        <v>133</v>
      </c>
      <c r="F58" s="60">
        <v>39270</v>
      </c>
    </row>
    <row r="59" spans="3:6" ht="14.4" thickBot="1">
      <c r="C59" s="49" t="s">
        <v>17</v>
      </c>
      <c r="D59" s="23">
        <v>41757.1</v>
      </c>
      <c r="E59" s="59" t="s">
        <v>134</v>
      </c>
      <c r="F59" s="60">
        <v>39270</v>
      </c>
    </row>
    <row r="60" spans="3:6" ht="14.4" thickBot="1">
      <c r="C60" s="49" t="s">
        <v>8</v>
      </c>
      <c r="D60" s="14">
        <v>41650</v>
      </c>
      <c r="E60" s="59" t="s">
        <v>135</v>
      </c>
      <c r="F60" s="60">
        <v>41757.1</v>
      </c>
    </row>
    <row r="61" spans="3:6" ht="14.4" thickBot="1">
      <c r="C61" s="49" t="s">
        <v>9</v>
      </c>
      <c r="D61" s="19">
        <v>41650</v>
      </c>
      <c r="E61" s="59" t="s">
        <v>136</v>
      </c>
      <c r="F61" s="60">
        <v>41650</v>
      </c>
    </row>
    <row r="62" spans="3:6" ht="15" thickBot="1">
      <c r="C62" s="22" t="s">
        <v>22</v>
      </c>
      <c r="D62" s="15">
        <v>34501.5</v>
      </c>
      <c r="E62" s="59" t="s">
        <v>137</v>
      </c>
      <c r="F62" s="60">
        <v>41650</v>
      </c>
    </row>
    <row r="63" spans="3:6" ht="14.4" thickBot="1">
      <c r="C63" s="49" t="s">
        <v>39</v>
      </c>
      <c r="D63" s="14">
        <v>13668</v>
      </c>
      <c r="E63" s="59" t="s">
        <v>138</v>
      </c>
      <c r="F63" s="60">
        <v>34501.5</v>
      </c>
    </row>
    <row r="64" spans="3:6" ht="14.4" thickBot="1">
      <c r="C64" s="49" t="s">
        <v>36</v>
      </c>
      <c r="D64" s="11">
        <v>34501.5</v>
      </c>
      <c r="E64" s="59" t="s">
        <v>139</v>
      </c>
      <c r="F64" s="60">
        <v>13668</v>
      </c>
    </row>
    <row r="65" spans="3:6" ht="15" thickBot="1">
      <c r="C65" s="49" t="s">
        <v>31</v>
      </c>
      <c r="D65" s="52">
        <v>34425</v>
      </c>
      <c r="E65" s="59" t="s">
        <v>140</v>
      </c>
      <c r="F65" s="60">
        <v>34501.5</v>
      </c>
    </row>
    <row r="66" spans="3:6" ht="15" thickBot="1">
      <c r="C66" s="49" t="s">
        <v>43</v>
      </c>
      <c r="D66" s="33">
        <v>34552.839999999997</v>
      </c>
      <c r="E66" s="59" t="s">
        <v>141</v>
      </c>
      <c r="F66" s="60">
        <v>34425</v>
      </c>
    </row>
    <row r="67" spans="3:6" ht="15" thickBot="1">
      <c r="C67" s="46" t="s">
        <v>72</v>
      </c>
      <c r="D67" s="47">
        <v>39924.5</v>
      </c>
      <c r="E67" s="59" t="s">
        <v>142</v>
      </c>
      <c r="F67" s="60">
        <v>34552.839999999997</v>
      </c>
    </row>
    <row r="68" spans="3:6" ht="14.4" thickBot="1">
      <c r="C68" s="10" t="s">
        <v>34</v>
      </c>
      <c r="D68" s="11">
        <v>39270</v>
      </c>
      <c r="E68" s="59" t="s">
        <v>143</v>
      </c>
      <c r="F68" s="60">
        <v>32825.21</v>
      </c>
    </row>
    <row r="69" spans="3:6" ht="14.4" thickBot="1">
      <c r="C69" s="10" t="s">
        <v>32</v>
      </c>
      <c r="D69" s="11">
        <v>32825.21</v>
      </c>
      <c r="E69" s="59" t="s">
        <v>144</v>
      </c>
      <c r="F69" s="60">
        <v>39924.5</v>
      </c>
    </row>
    <row r="70" spans="3:6">
      <c r="C70" s="10" t="s">
        <v>33</v>
      </c>
      <c r="D70" s="13">
        <v>48373.5</v>
      </c>
      <c r="E70" s="59" t="s">
        <v>145</v>
      </c>
      <c r="F70" s="60">
        <v>48373.5</v>
      </c>
    </row>
    <row r="71" spans="3:6">
      <c r="C71" s="24"/>
      <c r="D71" s="25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1.5.1a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2017-10-03T07:34:24Z</dcterms:modified>
</cp:coreProperties>
</file>